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<sst xmlns="http://schemas.openxmlformats.org/spreadsheetml/2006/main" count="67" uniqueCount="59">
  <si>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</si>
  <si>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</si>
  <si>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</si>
  <si>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</si>
  <si>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</si>
  <si>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</si>
  <si>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</si>
  <si>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</si>
  <si>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</si>
  <si>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</si>
  <si>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</si>
  <si>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</si>
  <si>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</si>
  <si>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</si>
  <si>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</si>
  <si>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</si>
  <si>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</si>
  <si>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</si>
  <si>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</si>
  <si>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</si>
  <si>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</si>
  <si>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</si>
  <si>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</si>
  <si>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</si>
  <si>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</si>
  <si>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</si>
  <si>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</si>
  <si>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</si>
  <si>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</si>
  <si>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</si>
  <si>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</si>
  <si>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</si>
  <si>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</si>
  <si>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</si>
  <si>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</si>
  <si>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</si>
  <si>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</si>
  <si>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</si>
  <si>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</si>
  <si>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</si>
  <si>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</si>
  <si>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</si>
  <si>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</si>
  <si>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</si>
  <si>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</si>
  <si>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</si>
  <si>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</si>
  <si>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</si>
  <si>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</si>
  <si>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</si>
  <si>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</si>
  <si>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Δεκέμβριος  2020</t>
  </si>
  <si>
    <t>Ιανουάριος 2021</t>
  </si>
  <si>
    <t>Ιανουάριος 2020</t>
  </si>
  <si>
    <t xml:space="preserve">            Ετήσια μεταβολή και μηνιαία μεταβολή: Ιανουάριος 2020-20210</t>
  </si>
  <si>
    <t xml:space="preserve">            και Δεκέμβριος 2020 - Ιανουάριος 2021</t>
  </si>
  <si>
    <t>Μεταβολή Δεκ. 2020-Ιαν. 2021</t>
  </si>
  <si>
    <t>Μεταβολή
2020-2021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</si>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</sst>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0" fillId="0" borderId="7" xfId="0" applyBorder="1"/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Ιανουάριο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131</c:v>
                </c:pt>
                <c:pt idx="1">
                  <c:v>27</c:v>
                </c:pt>
                <c:pt idx="2">
                  <c:v>1413</c:v>
                </c:pt>
                <c:pt idx="3">
                  <c:v>12</c:v>
                </c:pt>
                <c:pt idx="4">
                  <c:v>80</c:v>
                </c:pt>
                <c:pt idx="5">
                  <c:v>1253</c:v>
                </c:pt>
                <c:pt idx="6">
                  <c:v>4202</c:v>
                </c:pt>
                <c:pt idx="7">
                  <c:v>1228</c:v>
                </c:pt>
                <c:pt idx="8">
                  <c:v>9632</c:v>
                </c:pt>
                <c:pt idx="9">
                  <c:v>419</c:v>
                </c:pt>
                <c:pt idx="10">
                  <c:v>1296</c:v>
                </c:pt>
                <c:pt idx="11">
                  <c:v>247</c:v>
                </c:pt>
                <c:pt idx="12">
                  <c:v>1085</c:v>
                </c:pt>
                <c:pt idx="13">
                  <c:v>347</c:v>
                </c:pt>
                <c:pt idx="14">
                  <c:v>3548</c:v>
                </c:pt>
                <c:pt idx="15">
                  <c:v>1294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209</c:v>
                </c:pt>
                <c:pt idx="1">
                  <c:v>42</c:v>
                </c:pt>
                <c:pt idx="2">
                  <c:v>2033</c:v>
                </c:pt>
                <c:pt idx="3">
                  <c:v>15</c:v>
                </c:pt>
                <c:pt idx="4">
                  <c:v>103</c:v>
                </c:pt>
                <c:pt idx="5">
                  <c:v>2154</c:v>
                </c:pt>
                <c:pt idx="6">
                  <c:v>6035</c:v>
                </c:pt>
                <c:pt idx="7">
                  <c:v>1463</c:v>
                </c:pt>
                <c:pt idx="8">
                  <c:v>7496</c:v>
                </c:pt>
                <c:pt idx="9">
                  <c:v>743</c:v>
                </c:pt>
                <c:pt idx="10">
                  <c:v>1643</c:v>
                </c:pt>
                <c:pt idx="11">
                  <c:v>296</c:v>
                </c:pt>
                <c:pt idx="12">
                  <c:v>1504</c:v>
                </c:pt>
                <c:pt idx="13">
                  <c:v>609</c:v>
                </c:pt>
                <c:pt idx="14">
                  <c:v>5645</c:v>
                </c:pt>
                <c:pt idx="15">
                  <c:v>2343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72800"/>
        <c:axId val="188574336"/>
      </c:barChart>
      <c:catAx>
        <c:axId val="188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8857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57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857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Ιανουάριος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78</c:v>
                </c:pt>
                <c:pt idx="1">
                  <c:v>15</c:v>
                </c:pt>
                <c:pt idx="2">
                  <c:v>620</c:v>
                </c:pt>
                <c:pt idx="3">
                  <c:v>3</c:v>
                </c:pt>
                <c:pt idx="4">
                  <c:v>23</c:v>
                </c:pt>
                <c:pt idx="5">
                  <c:v>901</c:v>
                </c:pt>
                <c:pt idx="6">
                  <c:v>1833</c:v>
                </c:pt>
                <c:pt idx="7">
                  <c:v>235</c:v>
                </c:pt>
                <c:pt idx="8">
                  <c:v>-2136</c:v>
                </c:pt>
                <c:pt idx="9">
                  <c:v>324</c:v>
                </c:pt>
                <c:pt idx="10">
                  <c:v>347</c:v>
                </c:pt>
                <c:pt idx="11">
                  <c:v>49</c:v>
                </c:pt>
                <c:pt idx="12">
                  <c:v>419</c:v>
                </c:pt>
                <c:pt idx="13">
                  <c:v>262</c:v>
                </c:pt>
                <c:pt idx="14">
                  <c:v>2097</c:v>
                </c:pt>
                <c:pt idx="15">
                  <c:v>1049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49568"/>
        <c:axId val="189151104"/>
      </c:barChart>
      <c:catAx>
        <c:axId val="189149568"/>
        <c:scaling>
          <c:orientation val="minMax"/>
        </c:scaling>
        <c:delete val="1"/>
        <c:axPos val="l"/>
        <c:majorTickMark val="out"/>
        <c:minorTickMark val="none"/>
        <c:tickLblPos val="nextTo"/>
        <c:crossAx val="189151104"/>
        <c:crosses val="autoZero"/>
        <c:auto val="1"/>
        <c:lblAlgn val="ctr"/>
        <c:lblOffset val="100"/>
        <c:noMultiLvlLbl val="0"/>
      </c:catAx>
      <c:valAx>
        <c:axId val="1891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891495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O29" sqref="O29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8" t="s">
        <v>21</v>
      </c>
      <c r="D1" s="78"/>
      <c r="E1" s="78"/>
      <c r="F1" s="78"/>
      <c r="G1" s="78"/>
      <c r="H1" s="78"/>
      <c r="I1" s="78"/>
      <c r="J1" s="78"/>
      <c r="K1" s="78"/>
      <c r="L1" s="7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54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55</v>
      </c>
      <c r="E3" s="39"/>
      <c r="F3" s="39"/>
      <c r="G3" s="39"/>
      <c r="H3" s="39"/>
      <c r="I3" s="81"/>
      <c r="J3" s="81"/>
      <c r="K3" s="81"/>
      <c r="L3" s="81"/>
      <c r="M3" s="81"/>
      <c r="N3" s="8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2" s="3" customFormat="1" ht="55.5" customHeight="1" x14ac:dyDescent="0.2">
      <c r="C5" s="51"/>
      <c r="D5" s="52" t="s">
        <v>1</v>
      </c>
      <c r="E5" s="79" t="s">
        <v>51</v>
      </c>
      <c r="F5" s="79"/>
      <c r="G5" s="82" t="s">
        <v>56</v>
      </c>
      <c r="H5" s="79"/>
      <c r="I5" s="79" t="s">
        <v>53</v>
      </c>
      <c r="J5" s="79"/>
      <c r="K5" s="79" t="s">
        <v>52</v>
      </c>
      <c r="L5" s="79"/>
      <c r="M5" s="79" t="s">
        <v>57</v>
      </c>
      <c r="N5" s="80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7"/>
      <c r="R6" s="7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225</v>
      </c>
      <c r="F8" s="46">
        <f>E8/E24</f>
        <v>6.7401593673237078E-3</v>
      </c>
      <c r="G8" s="47">
        <f t="shared" ref="G8:G23" si="0">K8-E8</f>
        <v>-16</v>
      </c>
      <c r="H8" s="73">
        <f t="shared" ref="H8:H23" si="1">G8/E8</f>
        <v>-7.1111111111111111E-2</v>
      </c>
      <c r="I8" s="37">
        <v>131</v>
      </c>
      <c r="J8" s="74">
        <f>I8/I24</f>
        <v>4.9973296711680777E-3</v>
      </c>
      <c r="K8" s="37">
        <v>209</v>
      </c>
      <c r="L8" s="46">
        <f>K8/K24</f>
        <v>6.4639841647852036E-3</v>
      </c>
      <c r="M8" s="48">
        <f t="shared" ref="M8:M23" si="2">K8-I8</f>
        <v>78</v>
      </c>
      <c r="N8" s="35">
        <f t="shared" ref="N8:N23" si="3">M8/I8</f>
        <v>0.59541984732824427</v>
      </c>
      <c r="O8" s="26"/>
      <c r="P8" s="65"/>
      <c r="Q8" s="37">
        <f t="shared" ref="Q8:Q23" si="4">I8</f>
        <v>131</v>
      </c>
      <c r="R8" s="37">
        <f t="shared" ref="R8:R23" si="5">K8</f>
        <v>209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42</v>
      </c>
      <c r="F9" s="46">
        <f>E9/E24</f>
        <v>1.2581630819004253E-3</v>
      </c>
      <c r="G9" s="47">
        <f t="shared" si="0"/>
        <v>0</v>
      </c>
      <c r="H9" s="73">
        <f t="shared" si="1"/>
        <v>0</v>
      </c>
      <c r="I9" s="37">
        <v>27</v>
      </c>
      <c r="J9" s="74">
        <f>I9/I24</f>
        <v>1.0299839780270085E-3</v>
      </c>
      <c r="K9" s="37">
        <v>42</v>
      </c>
      <c r="L9" s="46">
        <f>K9/K24</f>
        <v>1.2989824637367395E-3</v>
      </c>
      <c r="M9" s="48">
        <f t="shared" si="2"/>
        <v>15</v>
      </c>
      <c r="N9" s="35">
        <f t="shared" si="3"/>
        <v>0.55555555555555558</v>
      </c>
      <c r="O9" s="26"/>
      <c r="P9" s="1"/>
      <c r="Q9" s="37">
        <f t="shared" si="4"/>
        <v>27</v>
      </c>
      <c r="R9" s="37">
        <f t="shared" si="5"/>
        <v>42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2052</v>
      </c>
      <c r="F10" s="46">
        <f>E10/E24</f>
        <v>6.1470253429992211E-2</v>
      </c>
      <c r="G10" s="47">
        <f t="shared" si="0"/>
        <v>-19</v>
      </c>
      <c r="H10" s="73">
        <f t="shared" si="1"/>
        <v>-9.2592592592592587E-3</v>
      </c>
      <c r="I10" s="37">
        <v>1413</v>
      </c>
      <c r="J10" s="74">
        <f>I10/I24</f>
        <v>5.3902494850080113E-2</v>
      </c>
      <c r="K10" s="37">
        <v>2033</v>
      </c>
      <c r="L10" s="46">
        <f>K10/K24</f>
        <v>6.287693687563789E-2</v>
      </c>
      <c r="M10" s="48">
        <f t="shared" si="2"/>
        <v>620</v>
      </c>
      <c r="N10" s="35">
        <f t="shared" si="3"/>
        <v>0.43878273177636234</v>
      </c>
      <c r="O10" s="26"/>
      <c r="P10" s="66"/>
      <c r="Q10" s="37">
        <f t="shared" si="4"/>
        <v>1413</v>
      </c>
      <c r="R10" s="37">
        <f t="shared" si="5"/>
        <v>2033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15</v>
      </c>
      <c r="F11" s="46">
        <f>E11/E24</f>
        <v>4.4934395782158051E-4</v>
      </c>
      <c r="G11" s="47">
        <f t="shared" si="0"/>
        <v>0</v>
      </c>
      <c r="H11" s="73">
        <f t="shared" si="1"/>
        <v>0</v>
      </c>
      <c r="I11" s="37">
        <v>12</v>
      </c>
      <c r="J11" s="74">
        <f>I11/I24</f>
        <v>4.5777065690089265E-4</v>
      </c>
      <c r="K11" s="37">
        <v>15</v>
      </c>
      <c r="L11" s="46">
        <f>K11/K24</f>
        <v>4.63922308477407E-4</v>
      </c>
      <c r="M11" s="48">
        <f t="shared" si="2"/>
        <v>3</v>
      </c>
      <c r="N11" s="35">
        <f t="shared" si="3"/>
        <v>0.25</v>
      </c>
      <c r="O11" s="26"/>
      <c r="P11" s="5"/>
      <c r="Q11" s="37">
        <f t="shared" si="4"/>
        <v>12</v>
      </c>
      <c r="R11" s="37">
        <f t="shared" si="5"/>
        <v>15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105</v>
      </c>
      <c r="F12" s="46">
        <f>E12/E24</f>
        <v>3.1454077047510633E-3</v>
      </c>
      <c r="G12" s="47">
        <f t="shared" si="0"/>
        <v>-2</v>
      </c>
      <c r="H12" s="73">
        <f t="shared" si="1"/>
        <v>-1.9047619047619049E-2</v>
      </c>
      <c r="I12" s="37">
        <v>80</v>
      </c>
      <c r="J12" s="74">
        <f>I12/I24</f>
        <v>3.0518043793392844E-3</v>
      </c>
      <c r="K12" s="37">
        <v>103</v>
      </c>
      <c r="L12" s="46">
        <f>K12/K24</f>
        <v>3.1855998515448614E-3</v>
      </c>
      <c r="M12" s="48">
        <f t="shared" si="2"/>
        <v>23</v>
      </c>
      <c r="N12" s="35">
        <f t="shared" si="3"/>
        <v>0.28749999999999998</v>
      </c>
      <c r="O12" s="26"/>
      <c r="P12" s="5"/>
      <c r="Q12" s="37">
        <f t="shared" si="4"/>
        <v>80</v>
      </c>
      <c r="R12" s="37">
        <f t="shared" si="5"/>
        <v>103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2060</v>
      </c>
      <c r="F13" s="46">
        <f>E13/E24</f>
        <v>6.1709903540830391E-2</v>
      </c>
      <c r="G13" s="47">
        <f t="shared" si="0"/>
        <v>94</v>
      </c>
      <c r="H13" s="73">
        <f t="shared" si="1"/>
        <v>4.5631067961165048E-2</v>
      </c>
      <c r="I13" s="37">
        <v>1253</v>
      </c>
      <c r="J13" s="74">
        <f>I13/I24</f>
        <v>4.7798886091401538E-2</v>
      </c>
      <c r="K13" s="37">
        <v>2154</v>
      </c>
      <c r="L13" s="46">
        <f>K13/K24</f>
        <v>6.6619243497355637E-2</v>
      </c>
      <c r="M13" s="48">
        <f t="shared" si="2"/>
        <v>901</v>
      </c>
      <c r="N13" s="35">
        <f t="shared" si="3"/>
        <v>0.7190742218675179</v>
      </c>
      <c r="O13" s="26"/>
      <c r="P13" s="5"/>
      <c r="Q13" s="37">
        <f t="shared" si="4"/>
        <v>1253</v>
      </c>
      <c r="R13" s="37">
        <f t="shared" si="5"/>
        <v>2154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6166</v>
      </c>
      <c r="F14" s="46">
        <f>E14/E24</f>
        <v>0.18471032292852435</v>
      </c>
      <c r="G14" s="47">
        <f t="shared" si="0"/>
        <v>-131</v>
      </c>
      <c r="H14" s="73">
        <f t="shared" si="1"/>
        <v>-2.124554005838469E-2</v>
      </c>
      <c r="I14" s="37">
        <v>4202</v>
      </c>
      <c r="J14" s="74">
        <f>I14/I24</f>
        <v>0.16029602502479592</v>
      </c>
      <c r="K14" s="37">
        <v>6035</v>
      </c>
      <c r="L14" s="46">
        <f>K14/K24</f>
        <v>0.18665140877741007</v>
      </c>
      <c r="M14" s="48">
        <f t="shared" si="2"/>
        <v>1833</v>
      </c>
      <c r="N14" s="35">
        <f t="shared" si="3"/>
        <v>0.43622084721561161</v>
      </c>
      <c r="O14" s="26"/>
      <c r="P14" s="5"/>
      <c r="Q14" s="37">
        <f t="shared" si="4"/>
        <v>4202</v>
      </c>
      <c r="R14" s="37">
        <f t="shared" si="5"/>
        <v>6035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1487</v>
      </c>
      <c r="F15" s="46">
        <f>E15/E24</f>
        <v>4.454496435204601E-2</v>
      </c>
      <c r="G15" s="47">
        <f t="shared" si="0"/>
        <v>-24</v>
      </c>
      <c r="H15" s="73">
        <f t="shared" si="1"/>
        <v>-1.613987895090787E-2</v>
      </c>
      <c r="I15" s="37">
        <v>1228</v>
      </c>
      <c r="J15" s="74">
        <f>I15/I24</f>
        <v>4.6845197222858015E-2</v>
      </c>
      <c r="K15" s="37">
        <v>1463</v>
      </c>
      <c r="L15" s="46">
        <f>K15/K24</f>
        <v>4.524788915349643E-2</v>
      </c>
      <c r="M15" s="48">
        <f t="shared" si="2"/>
        <v>235</v>
      </c>
      <c r="N15" s="35">
        <f t="shared" si="3"/>
        <v>0.19136807817589577</v>
      </c>
      <c r="O15" s="26"/>
      <c r="P15" s="5"/>
      <c r="Q15" s="37">
        <f t="shared" si="4"/>
        <v>1228</v>
      </c>
      <c r="R15" s="37">
        <f t="shared" si="5"/>
        <v>1463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8383</v>
      </c>
      <c r="F16" s="46">
        <f>E16/E24</f>
        <v>0.25112335989455398</v>
      </c>
      <c r="G16" s="47">
        <f t="shared" si="0"/>
        <v>-887</v>
      </c>
      <c r="H16" s="73">
        <f t="shared" si="1"/>
        <v>-0.10580937611833473</v>
      </c>
      <c r="I16" s="37">
        <v>9632</v>
      </c>
      <c r="J16" s="74">
        <f>I16/I24</f>
        <v>0.36743724727244986</v>
      </c>
      <c r="K16" s="37">
        <v>7496</v>
      </c>
      <c r="L16" s="46">
        <f>K16/K24</f>
        <v>0.23183744162310951</v>
      </c>
      <c r="M16" s="48">
        <f t="shared" si="2"/>
        <v>-2136</v>
      </c>
      <c r="N16" s="35">
        <f t="shared" si="3"/>
        <v>-0.2217607973421927</v>
      </c>
      <c r="O16" s="26"/>
      <c r="P16" s="5"/>
      <c r="Q16" s="37">
        <f t="shared" si="4"/>
        <v>9632</v>
      </c>
      <c r="R16" s="37">
        <f t="shared" si="5"/>
        <v>7496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758</v>
      </c>
      <c r="F17" s="46">
        <f>E17/E24</f>
        <v>2.2706848001917201E-2</v>
      </c>
      <c r="G17" s="47">
        <f t="shared" si="0"/>
        <v>-15</v>
      </c>
      <c r="H17" s="73">
        <f t="shared" si="1"/>
        <v>-1.9788918205804751E-2</v>
      </c>
      <c r="I17" s="37">
        <v>419</v>
      </c>
      <c r="J17" s="74">
        <f>I17/I24</f>
        <v>1.5983825436789501E-2</v>
      </c>
      <c r="K17" s="37">
        <v>743</v>
      </c>
      <c r="L17" s="46">
        <f>K17/K24</f>
        <v>2.2979618346580893E-2</v>
      </c>
      <c r="M17" s="48">
        <f t="shared" si="2"/>
        <v>324</v>
      </c>
      <c r="N17" s="35">
        <f t="shared" si="3"/>
        <v>0.77326968973747012</v>
      </c>
      <c r="O17" s="26"/>
      <c r="P17" s="5"/>
      <c r="Q17" s="37">
        <f t="shared" si="4"/>
        <v>419</v>
      </c>
      <c r="R17" s="37">
        <f t="shared" si="5"/>
        <v>743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1589</v>
      </c>
      <c r="F18" s="46">
        <f>E18/E24</f>
        <v>4.7600503265232762E-2</v>
      </c>
      <c r="G18" s="47">
        <f t="shared" si="0"/>
        <v>54</v>
      </c>
      <c r="H18" s="73">
        <f t="shared" si="1"/>
        <v>3.3983637507866586E-2</v>
      </c>
      <c r="I18" s="37">
        <v>1296</v>
      </c>
      <c r="J18" s="74">
        <f>I18/I24</f>
        <v>4.9439230945296404E-2</v>
      </c>
      <c r="K18" s="37">
        <v>1643</v>
      </c>
      <c r="L18" s="46">
        <f>K18/K24</f>
        <v>5.0814956855225309E-2</v>
      </c>
      <c r="M18" s="48">
        <f t="shared" si="2"/>
        <v>347</v>
      </c>
      <c r="N18" s="35">
        <f t="shared" si="3"/>
        <v>0.26774691358024694</v>
      </c>
      <c r="O18" s="26"/>
      <c r="P18" s="5"/>
      <c r="Q18" s="37">
        <f t="shared" si="4"/>
        <v>1296</v>
      </c>
      <c r="R18" s="37">
        <f t="shared" si="5"/>
        <v>1643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311</v>
      </c>
      <c r="F19" s="46">
        <f>E19/E24</f>
        <v>9.3163980588341026E-3</v>
      </c>
      <c r="G19" s="47">
        <f t="shared" si="0"/>
        <v>-15</v>
      </c>
      <c r="H19" s="73">
        <f t="shared" si="1"/>
        <v>-4.8231511254019289E-2</v>
      </c>
      <c r="I19" s="37">
        <v>247</v>
      </c>
      <c r="J19" s="74">
        <f>I19/I24</f>
        <v>9.4224460212100399E-3</v>
      </c>
      <c r="K19" s="37">
        <v>296</v>
      </c>
      <c r="L19" s="46">
        <f>K19/K24</f>
        <v>9.1547335539541638E-3</v>
      </c>
      <c r="M19" s="48">
        <f t="shared" si="2"/>
        <v>49</v>
      </c>
      <c r="N19" s="35">
        <f t="shared" si="3"/>
        <v>0.19838056680161945</v>
      </c>
      <c r="O19" s="26"/>
      <c r="P19" s="5"/>
      <c r="Q19" s="37">
        <f t="shared" si="4"/>
        <v>247</v>
      </c>
      <c r="R19" s="37">
        <f t="shared" si="5"/>
        <v>296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1526</v>
      </c>
      <c r="F20" s="46">
        <f>E20/E24</f>
        <v>4.5713258642382119E-2</v>
      </c>
      <c r="G20" s="47">
        <f t="shared" si="0"/>
        <v>-22</v>
      </c>
      <c r="H20" s="73">
        <f t="shared" si="1"/>
        <v>-1.4416775884665793E-2</v>
      </c>
      <c r="I20" s="37">
        <v>1085</v>
      </c>
      <c r="J20" s="74">
        <f>I20/I24</f>
        <v>4.1390096894789043E-2</v>
      </c>
      <c r="K20" s="37">
        <v>1504</v>
      </c>
      <c r="L20" s="46">
        <f>K20/K24</f>
        <v>4.6515943463334673E-2</v>
      </c>
      <c r="M20" s="48">
        <f t="shared" si="2"/>
        <v>419</v>
      </c>
      <c r="N20" s="35">
        <f t="shared" si="3"/>
        <v>0.3861751152073733</v>
      </c>
      <c r="O20" s="26"/>
      <c r="P20" s="5"/>
      <c r="Q20" s="37">
        <f t="shared" si="4"/>
        <v>1085</v>
      </c>
      <c r="R20" s="37">
        <f t="shared" si="5"/>
        <v>1504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58</v>
      </c>
      <c r="B21" s="34" t="s">
        <v>50</v>
      </c>
      <c r="C21" s="56">
        <v>14</v>
      </c>
      <c r="D21" s="45" t="s">
        <v>18</v>
      </c>
      <c r="E21" s="37">
        <v>616</v>
      </c>
      <c r="F21" s="46">
        <f>E21/E24</f>
        <v>1.8453058534539574E-2</v>
      </c>
      <c r="G21" s="47">
        <f t="shared" si="0"/>
        <v>-7</v>
      </c>
      <c r="H21" s="73">
        <f t="shared" si="1"/>
        <v>-1.1363636363636364E-2</v>
      </c>
      <c r="I21" s="37">
        <v>347</v>
      </c>
      <c r="J21" s="74">
        <f>I21/I24</f>
        <v>1.3237201495384146E-2</v>
      </c>
      <c r="K21" s="37">
        <v>609</v>
      </c>
      <c r="L21" s="46">
        <f>K21/K24</f>
        <v>1.8835245724182725E-2</v>
      </c>
      <c r="M21" s="48">
        <f t="shared" si="2"/>
        <v>262</v>
      </c>
      <c r="N21" s="35">
        <f t="shared" si="3"/>
        <v>0.75504322766570608</v>
      </c>
      <c r="O21" s="26"/>
      <c r="P21" s="5"/>
      <c r="Q21" s="37">
        <f t="shared" si="4"/>
        <v>347</v>
      </c>
      <c r="R21" s="37">
        <f t="shared" si="5"/>
        <v>609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5754</v>
      </c>
      <c r="F22" s="46">
        <f>E22/E24</f>
        <v>0.17236834222035827</v>
      </c>
      <c r="G22" s="47">
        <f t="shared" si="0"/>
        <v>-109</v>
      </c>
      <c r="H22" s="73">
        <f t="shared" si="1"/>
        <v>-1.894334376086201E-2</v>
      </c>
      <c r="I22" s="37">
        <v>3548</v>
      </c>
      <c r="J22" s="74">
        <f>I22/I24</f>
        <v>0.13534752422369725</v>
      </c>
      <c r="K22" s="37">
        <v>5645</v>
      </c>
      <c r="L22" s="46">
        <f>K22/K24</f>
        <v>0.17458942875699748</v>
      </c>
      <c r="M22" s="48">
        <f t="shared" si="2"/>
        <v>2097</v>
      </c>
      <c r="N22" s="35">
        <f t="shared" si="3"/>
        <v>0.59103720405862459</v>
      </c>
      <c r="O22" s="26"/>
      <c r="P22" s="5"/>
      <c r="Q22" s="37">
        <f t="shared" si="4"/>
        <v>3548</v>
      </c>
      <c r="R22" s="37">
        <f t="shared" si="5"/>
        <v>5645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75">
        <v>2293</v>
      </c>
      <c r="F23" s="46">
        <f>E23/E24</f>
        <v>6.8689713018992266E-2</v>
      </c>
      <c r="G23" s="47">
        <f t="shared" si="0"/>
        <v>50</v>
      </c>
      <c r="H23" s="73">
        <f t="shared" si="1"/>
        <v>2.1805494984736152E-2</v>
      </c>
      <c r="I23" s="37">
        <v>1294</v>
      </c>
      <c r="J23" s="74">
        <f>I23/I24</f>
        <v>4.9362935835812922E-2</v>
      </c>
      <c r="K23" s="75">
        <v>2343</v>
      </c>
      <c r="L23" s="46">
        <f>K23/K24</f>
        <v>7.2464664584170974E-2</v>
      </c>
      <c r="M23" s="48">
        <f t="shared" si="2"/>
        <v>1049</v>
      </c>
      <c r="N23" s="35">
        <f t="shared" si="3"/>
        <v>0.81066460587326117</v>
      </c>
      <c r="O23" s="26"/>
      <c r="P23" s="5"/>
      <c r="Q23" s="37">
        <f t="shared" si="4"/>
        <v>1294</v>
      </c>
      <c r="R23" s="37">
        <f t="shared" si="5"/>
        <v>2343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33382</v>
      </c>
      <c r="F24" s="60">
        <f>E24/E24</f>
        <v>1</v>
      </c>
      <c r="G24" s="71">
        <f t="shared" ref="G24" si="6">K24-E24</f>
        <v>-1049</v>
      </c>
      <c r="H24" s="61">
        <f t="shared" ref="H24" si="7">G24/E24</f>
        <v>-3.1424120783655862E-2</v>
      </c>
      <c r="I24" s="62">
        <f>SUM(I8:I23)</f>
        <v>26214</v>
      </c>
      <c r="J24" s="60">
        <f>I24/I24</f>
        <v>1</v>
      </c>
      <c r="K24" s="59">
        <f>SUM(K8:K23)</f>
        <v>32333</v>
      </c>
      <c r="L24" s="60">
        <f>K24/K24</f>
        <v>1</v>
      </c>
      <c r="M24" s="62">
        <f t="shared" ref="M24" si="8">K24-I24</f>
        <v>6119</v>
      </c>
      <c r="N24" s="72">
        <f t="shared" ref="N24" si="9">M24/I24</f>
        <v>0.23342488746471352</v>
      </c>
      <c r="O24" s="27"/>
      <c r="P24" s="5"/>
      <c r="Q24" s="68">
        <f>SUM(Q8:Q23)</f>
        <v>26214</v>
      </c>
      <c r="R24" s="69">
        <f>SUM(R8:R23)</f>
        <v>32333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2021-02-01T07:34:58Z</cp:lastPrinted>
  <dcterms:created xsi:type="dcterms:W3CDTF">2003-06-02T05:51:50Z</dcterms:created>
  <dcterms:modified xsi:type="dcterms:W3CDTF">2021-02-19T07:52:48Z</dcterms:modified>
</cp:coreProperties>
</file>